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7c740f461bc44e9" /></Relationships>
</file>

<file path=xl/workbook.xml><?xml version="1.0" encoding="utf-8"?>
<x:workbook xmlns:x="http://schemas.openxmlformats.org/spreadsheetml/2006/main">
  <x:sheets>
    <x:sheet xmlns:r="http://schemas.openxmlformats.org/officeDocument/2006/relationships" name="Mortgage Calculator" sheetId="1" r:id="R8d0dce2ea2614e42"/>
    <x:sheet xmlns:r="http://schemas.openxmlformats.org/officeDocument/2006/relationships" name="How to Use" sheetId="2" r:id="R3f1160e7183547ed"/>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0;[Red]($#,##0);-"/>
    <x:numFmt numFmtId="201" formatCode="0.00%"/>
    <x:numFmt numFmtId="202" formatCode="0"/>
    <x:numFmt numFmtId="203" formatCode="0.0%"/>
  </x:numFmts>
  <x:fonts count="11">
    <x:font>
      <x:sz val="11"/>
      <x:name val="Carlito"/>
    </x:font>
    <x:font>
      <x:b/>
      <x:sz val="18"/>
      <x:color rgb="FFFFFFFF"/>
      <x:name val="Carlito"/>
    </x:font>
    <x:font>
      <x:sz val="10"/>
      <x:color rgb="FF111111"/>
      <x:name val="Carlito"/>
    </x:font>
    <x:font>
      <x:b/>
      <x:sz val="12"/>
      <x:color rgb="FFFFFFFF"/>
      <x:name val="Carlito"/>
    </x:font>
    <x:font>
      <x:b/>
      <x:sz val="10"/>
      <x:color rgb="FF0000FF"/>
      <x:name val="Carlito"/>
    </x:font>
    <x:font>
      <x:sz val="10"/>
      <x:color rgb="FF5F6864"/>
      <x:name val="Carlito"/>
    </x:font>
    <x:font>
      <x:b/>
      <x:sz val="11"/>
      <x:color rgb="FF111111"/>
      <x:name val="Carlito"/>
    </x:font>
    <x:font>
      <x:sz val="8"/>
      <x:color rgb="FF5F6864"/>
      <x:name val="Carlito"/>
    </x:font>
    <x:font>
      <x:b/>
      <x:sz val="12"/>
      <x:color rgb="FF167A5A"/>
      <x:name val="Carlito"/>
    </x:font>
    <x:font>
      <x:b/>
      <x:sz val="10"/>
      <x:color rgb="FF0B1F3A"/>
      <x:name val="Carlito"/>
    </x:font>
    <x:font>
      <x:b/>
      <x:sz val="10"/>
      <x:color rgb="FF167A5A"/>
      <x:name val="Carlito"/>
    </x:font>
  </x:fonts>
  <x:fills count="6">
    <x:fill>
      <x:patternFill patternType="none"/>
    </x:fill>
    <x:fill>
      <x:patternFill patternType="gray125"/>
    </x:fill>
    <x:fill>
      <x:patternFill patternType="solid">
        <x:fgColor rgb="FF0B1F3A"/>
      </x:patternFill>
    </x:fill>
    <x:fill>
      <x:patternFill patternType="solid">
        <x:fgColor rgb="FF167A5A"/>
      </x:patternFill>
    </x:fill>
    <x:fill>
      <x:patternFill patternType="solid">
        <x:fgColor rgb="FFE9F5F0"/>
      </x:patternFill>
    </x:fill>
    <x:fill>
      <x:patternFill patternType="solid">
        <x:fgColor rgb="FFF3F7F5"/>
      </x:patternFill>
    </x:fill>
  </x:fills>
  <x:borders count="8">
    <x:border/>
    <x:border/>
    <x:border>
      <x:left/>
      <x:right/>
      <x:top/>
    </x:border>
    <x:border>
      <x:left/>
      <x:right/>
    </x:border>
    <x:border>
      <x:left/>
      <x:right/>
      <x:bottom/>
    </x:border>
    <x:border>
      <x:left/>
      <x:right/>
      <x:top/>
    </x:border>
    <x:border>
      <x:left/>
      <x:right/>
    </x:border>
    <x:border>
      <x:left/>
      <x:right/>
      <x:bottom/>
    </x:border>
  </x:borders>
  <x:cellStyleXfs count="1">
    <x:xf numFmtId="0" fontId="0" fillId="0" borderId="0"/>
  </x:cellStyleXfs>
  <x:cellXfs count="78">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left"/>
    </x:xf>
    <x:xf numFmtId="0" fontId="1" fillId="2" borderId="0" xfId="0" applyNumberFormat="1" applyFont="1" applyFill="1" applyBorder="1" applyAlignment="1">
      <x:alignment horizontal="lef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left"/>
    </x:xf>
    <x:xf numFmtId="0" fontId="1" fillId="2" borderId="1" xfId="0" applyNumberFormat="1" applyFont="1" applyFill="1" applyBorder="1" applyAlignment="1">
      <x:alignment horizontal="left" vertical="center"/>
    </x:xf>
    <x:xf numFmtId="0" fontId="2" fillId="0" borderId="0" xfId="0" applyNumberFormat="1" applyFont="1" applyFill="1" applyBorder="1"/>
    <x:xf numFmtId="0" fontId="2" fillId="0" borderId="0" xfId="0" applyNumberFormat="1" applyFont="1" applyFill="1" applyBorder="1" applyAlignment="1">
      <x:alignment wrapText="1"/>
    </x:xf>
    <x:xf numFmtId="0" fontId="2" fillId="0" borderId="1" xfId="0" applyNumberFormat="1" applyFont="1" applyFill="1" applyBorder="1"/>
    <x:xf numFmtId="0" fontId="2" fillId="0" borderId="1" xfId="0" applyNumberFormat="1" applyFont="1" applyFill="1" applyBorder="1" applyAlignment="1">
      <x:alignment wrapText="1"/>
    </x:xf>
    <x:xf numFmtId="0" fontId="0" fillId="3" borderId="0" xfId="0" applyNumberFormat="1" applyFont="1" applyFill="1" applyBorder="1"/>
    <x:xf numFmtId="0" fontId="3" fillId="3" borderId="0" xfId="0" applyNumberFormat="1" applyFont="1" applyFill="1" applyBorder="1"/>
    <x:xf numFmtId="0" fontId="0" fillId="3" borderId="1" xfId="0" applyNumberFormat="1" applyFont="1" applyFill="1" applyBorder="1"/>
    <x:xf numFmtId="0" fontId="3" fillId="3" borderId="1" xfId="0" applyNumberFormat="1" applyFont="1" applyFill="1" applyBorder="1"/>
    <x:xf numFmtId="0" fontId="0" fillId="4" borderId="0" xfId="0" applyNumberFormat="1" applyFont="1" applyFill="1" applyBorder="1"/>
    <x:xf numFmtId="0" fontId="4" fillId="4" borderId="0" xfId="0" applyNumberFormat="1" applyFont="1" applyFill="1" applyBorder="1"/>
    <x:xf numFmtId="0" fontId="4" fillId="4" borderId="2" xfId="0" applyNumberFormat="1" applyFont="1" applyFill="1" applyBorder="1"/>
    <x:xf numFmtId="0" fontId="4" fillId="4" borderId="3" xfId="0" applyNumberFormat="1" applyFont="1" applyFill="1" applyBorder="1"/>
    <x:xf numFmtId="0" fontId="4" fillId="4" borderId="4" xfId="0" applyNumberFormat="1" applyFont="1" applyFill="1" applyBorder="1"/>
    <x:xf numFmtId="0" fontId="0" fillId="4" borderId="1" xfId="0" applyNumberFormat="1" applyFont="1" applyFill="1" applyBorder="1"/>
    <x:xf numFmtId="0" fontId="4" fillId="4" borderId="1" xfId="0" applyNumberFormat="1" applyFont="1" applyFill="1" applyBorder="1"/>
    <x:xf numFmtId="0" fontId="4" fillId="4" borderId="5" xfId="0" applyNumberFormat="1" applyFont="1" applyFill="1" applyBorder="1"/>
    <x:xf numFmtId="0" fontId="4" fillId="4" borderId="6" xfId="0" applyNumberFormat="1" applyFont="1" applyFill="1" applyBorder="1"/>
    <x:xf numFmtId="0" fontId="4" fillId="4" borderId="7" xfId="0" applyNumberFormat="1" applyFont="1" applyFill="1" applyBorder="1"/>
    <x:xf numFmtId="0" fontId="5" fillId="0" borderId="0" xfId="0" applyNumberFormat="1" applyFont="1" applyFill="1" applyBorder="1"/>
    <x:xf numFmtId="0" fontId="5" fillId="0" borderId="0" xfId="0" applyNumberFormat="1" applyFont="1" applyFill="1" applyBorder="1" applyAlignment="1">
      <x:alignment wrapText="1"/>
    </x:xf>
    <x:xf numFmtId="0" fontId="5" fillId="0" borderId="1" xfId="0" applyNumberFormat="1" applyFont="1" applyFill="1" applyBorder="1"/>
    <x:xf numFmtId="0" fontId="5" fillId="0" borderId="1" xfId="0" applyNumberFormat="1" applyFont="1" applyFill="1" applyBorder="1" applyAlignment="1">
      <x:alignment wrapText="1"/>
    </x:xf>
    <x:xf numFmtId="200" fontId="4" fillId="4" borderId="2" xfId="0" applyNumberFormat="1" applyFont="1" applyFill="1" applyBorder="1"/>
    <x:xf numFmtId="200" fontId="4" fillId="4" borderId="3" xfId="0" applyNumberFormat="1" applyFont="1" applyFill="1" applyBorder="1"/>
    <x:xf numFmtId="200" fontId="4" fillId="4" borderId="5" xfId="0" applyNumberFormat="1" applyFont="1" applyFill="1" applyBorder="1"/>
    <x:xf numFmtId="200" fontId="4" fillId="4" borderId="6" xfId="0" applyNumberFormat="1" applyFont="1" applyFill="1" applyBorder="1"/>
    <x:xf numFmtId="201" fontId="4" fillId="4" borderId="3" xfId="0" applyNumberFormat="1" applyFont="1" applyFill="1" applyBorder="1"/>
    <x:xf numFmtId="201" fontId="4" fillId="4" borderId="6" xfId="0" applyNumberFormat="1" applyFont="1" applyFill="1" applyBorder="1"/>
    <x:xf numFmtId="202" fontId="4" fillId="4" borderId="3" xfId="0" applyNumberFormat="1" applyFont="1" applyFill="1" applyBorder="1"/>
    <x:xf numFmtId="202" fontId="4" fillId="4" borderId="6" xfId="0" applyNumberFormat="1" applyFont="1" applyFill="1" applyBorder="1"/>
    <x:xf numFmtId="203" fontId="4" fillId="4" borderId="3" xfId="0" applyNumberFormat="1" applyFont="1" applyFill="1" applyBorder="1"/>
    <x:xf numFmtId="203" fontId="4" fillId="4" borderId="4" xfId="0" applyNumberFormat="1" applyFont="1" applyFill="1" applyBorder="1"/>
    <x:xf numFmtId="203" fontId="4" fillId="4" borderId="6" xfId="0" applyNumberFormat="1" applyFont="1" applyFill="1" applyBorder="1"/>
    <x:xf numFmtId="203" fontId="4" fillId="4" borderId="7" xfId="0" applyNumberFormat="1" applyFont="1" applyFill="1" applyBorder="1"/>
    <x:xf numFmtId="0" fontId="3" fillId="2" borderId="0" xfId="0" applyNumberFormat="1" applyFont="1" applyFill="1" applyBorder="1"/>
    <x:xf numFmtId="0" fontId="3" fillId="2" borderId="1" xfId="0" applyNumberFormat="1" applyFont="1" applyFill="1" applyBorder="1"/>
    <x:xf numFmtId="200" fontId="0" fillId="0" borderId="0" xfId="0" applyNumberFormat="1" applyFont="1" applyFill="1" applyBorder="1"/>
    <x:xf numFmtId="200" fontId="0" fillId="0" borderId="1" xfId="0" applyNumberFormat="1" applyFont="1" applyFill="1" applyBorder="1"/>
    <x:xf numFmtId="203" fontId="0" fillId="0" borderId="0" xfId="0" applyNumberFormat="1" applyFont="1" applyFill="1" applyBorder="1"/>
    <x:xf numFmtId="203" fontId="0" fillId="0" borderId="1" xfId="0" applyNumberFormat="1" applyFont="1" applyFill="1" applyBorder="1"/>
    <x:xf numFmtId="200" fontId="6" fillId="0" borderId="0" xfId="0" applyNumberFormat="1" applyFont="1" applyFill="1" applyBorder="1"/>
    <x:xf numFmtId="203" fontId="6" fillId="0" borderId="0" xfId="0" applyNumberFormat="1" applyFont="1" applyFill="1" applyBorder="1"/>
    <x:xf numFmtId="200" fontId="6" fillId="0" borderId="1" xfId="0" applyNumberFormat="1" applyFont="1" applyFill="1" applyBorder="1"/>
    <x:xf numFmtId="203" fontId="6" fillId="0" borderId="1" xfId="0" applyNumberFormat="1" applyFont="1" applyFill="1" applyBorder="1"/>
    <x:xf numFmtId="200" fontId="6" fillId="5" borderId="0" xfId="0" applyNumberFormat="1" applyFont="1" applyFill="1" applyBorder="1"/>
    <x:xf numFmtId="203" fontId="6" fillId="5" borderId="0" xfId="0" applyNumberFormat="1" applyFont="1" applyFill="1" applyBorder="1"/>
    <x:xf numFmtId="200" fontId="6" fillId="5" borderId="1" xfId="0" applyNumberFormat="1" applyFont="1" applyFill="1" applyBorder="1"/>
    <x:xf numFmtId="203" fontId="6" fillId="5" borderId="1" xfId="0" applyNumberFormat="1" applyFont="1" applyFill="1" applyBorder="1"/>
    <x:xf numFmtId="0" fontId="2" fillId="0" borderId="0" xfId="0" applyNumberFormat="1" applyFont="1" applyFill="1" applyBorder="1" applyAlignment="1">
      <x:alignment vertical="top" wrapText="1"/>
    </x:xf>
    <x:xf numFmtId="0" fontId="2" fillId="0" borderId="1" xfId="0" applyNumberFormat="1" applyFont="1" applyFill="1" applyBorder="1" applyAlignment="1">
      <x:alignment vertical="top" wrapText="1"/>
    </x:xf>
    <x:xf numFmtId="0" fontId="7" fillId="0" borderId="0" xfId="0" applyNumberFormat="1" applyFont="1" applyFill="1" applyBorder="1"/>
    <x:xf numFmtId="0" fontId="7" fillId="0" borderId="0" xfId="0" applyNumberFormat="1" applyFont="1" applyFill="1" applyBorder="1" applyAlignment="1">
      <x:alignment wrapText="1"/>
    </x:xf>
    <x:xf numFmtId="0" fontId="7" fillId="0" borderId="0" xfId="0" applyNumberFormat="1" applyFont="1" applyFill="1" applyBorder="1" applyAlignment="1">
      <x:alignment vertical="top" wrapText="1"/>
    </x:xf>
    <x:xf numFmtId="0" fontId="7" fillId="0" borderId="1" xfId="0" applyNumberFormat="1" applyFont="1" applyFill="1" applyBorder="1"/>
    <x:xf numFmtId="0" fontId="7" fillId="0" borderId="1" xfId="0" applyNumberFormat="1" applyFont="1" applyFill="1" applyBorder="1" applyAlignment="1">
      <x:alignment wrapText="1"/>
    </x:xf>
    <x:xf numFmtId="0" fontId="7" fillId="0" borderId="1" xfId="0" applyNumberFormat="1" applyFont="1" applyFill="1" applyBorder="1" applyAlignment="1">
      <x:alignment vertical="top" wrapText="1"/>
    </x:xf>
    <x:xf numFmtId="0" fontId="1" fillId="2" borderId="0" xfId="0" applyNumberFormat="1" applyFont="1" applyFill="1" applyBorder="1" applyAlignment="1">
      <x:alignment vertical="center"/>
    </x:xf>
    <x:xf numFmtId="0" fontId="1" fillId="2" borderId="1" xfId="0" applyNumberFormat="1" applyFont="1" applyFill="1" applyBorder="1" applyAlignment="1">
      <x:alignment vertical="center"/>
    </x:xf>
    <x:xf numFmtId="0" fontId="8" fillId="0" borderId="0" xfId="0" applyNumberFormat="1" applyFont="1" applyFill="1" applyBorder="1"/>
    <x:xf numFmtId="0" fontId="8" fillId="0" borderId="0" xfId="0" applyNumberFormat="1" applyFont="1" applyFill="1" applyBorder="1" applyAlignment="1">
      <x:alignment horizontal="center"/>
    </x:xf>
    <x:xf numFmtId="0" fontId="8" fillId="0" borderId="1" xfId="0" applyNumberFormat="1" applyFont="1" applyFill="1" applyBorder="1"/>
    <x:xf numFmtId="0" fontId="8" fillId="0" borderId="1" xfId="0" applyNumberFormat="1" applyFont="1" applyFill="1" applyBorder="1" applyAlignment="1">
      <x:alignment horizontal="center"/>
    </x:xf>
    <x:xf numFmtId="0" fontId="9" fillId="0" borderId="0" xfId="0" applyNumberFormat="1" applyFont="1" applyFill="1" applyBorder="1"/>
    <x:xf numFmtId="0" fontId="9" fillId="0" borderId="0" xfId="0" applyNumberFormat="1" applyFont="1" applyFill="1" applyBorder="1" applyAlignment="1">
      <x:alignment wrapText="1"/>
    </x:xf>
    <x:xf numFmtId="0" fontId="9" fillId="0" borderId="1" xfId="0" applyNumberFormat="1" applyFont="1" applyFill="1" applyBorder="1"/>
    <x:xf numFmtId="0" fontId="9" fillId="0" borderId="1" xfId="0" applyNumberFormat="1" applyFont="1" applyFill="1" applyBorder="1" applyAlignment="1">
      <x:alignment wrapText="1"/>
    </x:xf>
    <x:xf numFmtId="0" fontId="10" fillId="0" borderId="0" xfId="0" applyNumberFormat="1" applyFont="1" applyFill="1" applyBorder="1"/>
    <x:xf numFmtId="0" fontId="10" fillId="0" borderId="1" xfId="0" applyNumberFormat="1" applyFont="1" applyFill="1" applyBorder="1"/>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dd6ac5fa8ba8493f" /><Relationship Type="http://schemas.openxmlformats.org/officeDocument/2006/relationships/theme" Target="/xl/theme/theme1.xml" Id="Rdd028c53e81f4bf2" /><Relationship Type="http://schemas.openxmlformats.org/officeDocument/2006/relationships/sharedStrings" Target="/xl/sharedStrings.xml" Id="R47ed47ed85dc4508" /><Relationship Type="http://schemas.openxmlformats.org/officeDocument/2006/relationships/worksheet" Target="/xl/worksheets/sheet1.xml" Id="R8d0dce2ea2614e42" /><Relationship Type="http://schemas.openxmlformats.org/officeDocument/2006/relationships/worksheet" Target="/xl/worksheets/sheet2.xml" Id="R3f1160e7183547ed"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34" hidden="0" customWidth="1"/>
    <x:col min="2" max="2" width="18" hidden="0" customWidth="1"/>
    <x:col min="3" max="3" width="34" hidden="0" customWidth="1"/>
    <x:col min="4" max="4" width="3" hidden="0" customWidth="1"/>
    <x:col min="5" max="5" width="3" hidden="0" customWidth="1"/>
    <x:col min="6" max="6" width="3" hidden="0" customWidth="1"/>
  </x:cols>
  <x:sheetData>
    <x:row r="1" ht="28" customHeight="1">
      <x:c r="A1" s="5" t="str">
        <x:v>REAL ESTATE WITH HER | MORTGAGE &amp; AFFORDABILITY TOOL</x:v>
      </x:c>
      <x:c r="B1" s="5"/>
      <x:c r="C1" s="5"/>
      <x:c r="D1" s="5"/>
      <x:c r="E1" s="5"/>
      <x:c r="F1" s="5"/>
    </x:row>
    <x:row r="2" ht="28" customHeight="1">
      <x:c r="A2" s="5"/>
      <x:c r="B2" s="5"/>
      <x:c r="C2" s="5"/>
      <x:c r="D2" s="5"/>
      <x:c r="E2" s="5"/>
      <x:c r="F2" s="5"/>
    </x:row>
    <x:row r="3" ht="25" customHeight="1">
      <x:c r="A3" s="11" t="str">
        <x:v>Estimate a monthly housing payment, debt-to-income ratios, and an illustrative affordability range.</x:v>
      </x:c>
      <x:c r="B3" s="11"/>
      <x:c r="C3" s="11"/>
      <x:c r="D3" s="11"/>
      <x:c r="E3" s="11"/>
      <x:c r="F3" s="11"/>
    </x:row>
    <x:row r="5">
      <x:c r="A5" s="15" t="str">
        <x:v>YOUR INPUTS</x:v>
      </x:c>
      <x:c r="B5" s="15"/>
      <x:c r="C5" s="15"/>
      <x:c r="D5" s="15"/>
      <x:c r="E5" s="15"/>
      <x:c r="F5" s="15"/>
    </x:row>
    <x:row r="6">
      <x:c r="A6" s="10" t="str">
        <x:v>Annual gross household income</x:v>
      </x:c>
      <x:c r="B6" s="32" t="n">
        <x:v>90000</x:v>
      </x:c>
      <x:c r="C6" s="29" t="str">
        <x:v>Before taxes</x:v>
      </x:c>
    </x:row>
    <x:row r="7">
      <x:c r="A7" s="10" t="str">
        <x:v>Monthly recurring debt payments</x:v>
      </x:c>
      <x:c r="B7" s="33" t="n">
        <x:v>650</x:v>
      </x:c>
      <x:c r="C7" s="29" t="str">
        <x:v>Car, student loans, cards, etc.</x:v>
      </x:c>
    </x:row>
    <x:row r="8">
      <x:c r="A8" s="10" t="str">
        <x:v>Target home price</x:v>
      </x:c>
      <x:c r="B8" s="33" t="n">
        <x:v>350000</x:v>
      </x:c>
      <x:c r="C8" s="29" t="str">
        <x:v>Price you want to test</x:v>
      </x:c>
    </x:row>
    <x:row r="9">
      <x:c r="A9" s="10" t="str">
        <x:v>Down payment</x:v>
      </x:c>
      <x:c r="B9" s="33" t="n">
        <x:v>35000</x:v>
      </x:c>
      <x:c r="C9" s="29" t="str">
        <x:v>Cash applied to purchase price</x:v>
      </x:c>
    </x:row>
    <x:row r="10">
      <x:c r="A10" s="10" t="str">
        <x:v>Annual interest rate</x:v>
      </x:c>
      <x:c r="B10" s="36" t="n">
        <x:v>0.065</x:v>
      </x:c>
      <x:c r="C10" s="29" t="str">
        <x:v>Enter current/quoted rate</x:v>
      </x:c>
    </x:row>
    <x:row r="11">
      <x:c r="A11" s="10" t="str">
        <x:v>Loan term (years)</x:v>
      </x:c>
      <x:c r="B11" s="38" t="n">
        <x:v>30</x:v>
      </x:c>
      <x:c r="C11" s="29" t="str">
        <x:v>Common examples: 15, 20, 30</x:v>
      </x:c>
    </x:row>
    <x:row r="12">
      <x:c r="A12" s="10" t="str">
        <x:v>Annual property taxes</x:v>
      </x:c>
      <x:c r="B12" s="33" t="n">
        <x:v>4200</x:v>
      </x:c>
      <x:c r="C12" s="29" t="str">
        <x:v>Estimated annual amount</x:v>
      </x:c>
    </x:row>
    <x:row r="13">
      <x:c r="A13" s="10" t="str">
        <x:v>Annual homeowners insurance</x:v>
      </x:c>
      <x:c r="B13" s="33" t="n">
        <x:v>2400</x:v>
      </x:c>
      <x:c r="C13" s="29" t="str">
        <x:v>Estimated annual amount</x:v>
      </x:c>
    </x:row>
    <x:row r="14">
      <x:c r="A14" s="10" t="str">
        <x:v>Monthly HOA / condo fees</x:v>
      </x:c>
      <x:c r="B14" s="33" t="n">
        <x:v>0</x:v>
      </x:c>
      <x:c r="C14" s="29" t="str">
        <x:v>Enter 0 if none</x:v>
      </x:c>
    </x:row>
    <x:row r="15">
      <x:c r="A15" s="10" t="str">
        <x:v>Other monthly housing costs</x:v>
      </x:c>
      <x:c r="B15" s="33" t="n">
        <x:v>0</x:v>
      </x:c>
      <x:c r="C15" s="29" t="str">
        <x:v>Optional: flood insurance, assessments, etc.</x:v>
      </x:c>
    </x:row>
    <x:row r="16">
      <x:c r="A16" s="10" t="str">
        <x:v>Illustrative max front-end DTI</x:v>
      </x:c>
      <x:c r="B16" s="40" t="n">
        <x:v>0.28</x:v>
      </x:c>
      <x:c r="C16" s="29" t="str">
        <x:v>Educational assumption only</x:v>
      </x:c>
    </x:row>
    <x:row r="17">
      <x:c r="A17" s="10" t="str">
        <x:v>Illustrative max back-end DTI</x:v>
      </x:c>
      <x:c r="B17" s="41" t="n">
        <x:v>0.36</x:v>
      </x:c>
      <x:c r="C17" s="29" t="str">
        <x:v>Educational assumption only</x:v>
      </x:c>
    </x:row>
    <x:row r="19">
      <x:c r="A19" s="44" t="str">
        <x:v>ESTIMATED RESULTS</x:v>
      </x:c>
      <x:c r="B19" s="44"/>
      <x:c r="C19" s="44"/>
      <x:c r="D19" s="44"/>
      <x:c r="E19" s="44"/>
      <x:c r="F19" s="44"/>
    </x:row>
    <x:row r="20">
      <x:c r="A20" s="10" t="str">
        <x:v>Estimated loan amount</x:v>
      </x:c>
      <x:c r="B20" s="50" t="n">
        <x:f>MAX(B8-B9,0)</x:f>
        <x:v>315000</x:v>
      </x:c>
      <x:c r="C20" s="29" t="str">
        <x:v>Home price less down payment</x:v>
      </x:c>
    </x:row>
    <x:row r="21">
      <x:c r="A21" s="10" t="str">
        <x:v>Down payment %</x:v>
      </x:c>
      <x:c r="B21" s="51" t="n">
        <x:f>IF(B8&gt;0,B9/B8,0)</x:f>
        <x:v>0.1</x:v>
      </x:c>
      <x:c r="C21" s="29" t="str">
        <x:v>Down payment ÷ home price</x:v>
      </x:c>
    </x:row>
    <x:row r="22">
      <x:c r="A22" s="10" t="str">
        <x:v>Monthly principal &amp; interest</x:v>
      </x:c>
      <x:c r="B22" s="50" t="n">
        <x:f>IF(OR(B20&lt;=0,B10&lt;=0,B11&lt;=0),0,-PMT(B10/12,B11*12,B20))</x:f>
        <x:v>1991.014274002836</x:v>
      </x:c>
      <x:c r="C22" s="29" t="str">
        <x:v>Estimated mortgage P&amp;I</x:v>
      </x:c>
    </x:row>
    <x:row r="23">
      <x:c r="A23" s="10" t="str">
        <x:v>Monthly property taxes</x:v>
      </x:c>
      <x:c r="B23" s="50" t="n">
        <x:f>B12/12</x:f>
        <x:v>350</x:v>
      </x:c>
      <x:c r="C23" s="29" t="str">
        <x:v>Annual taxes ÷ 12</x:v>
      </x:c>
    </x:row>
    <x:row r="24">
      <x:c r="A24" s="10" t="str">
        <x:v>Monthly homeowners insurance</x:v>
      </x:c>
      <x:c r="B24" s="50" t="n">
        <x:f>B13/12</x:f>
        <x:v>200</x:v>
      </x:c>
      <x:c r="C24" s="29" t="str">
        <x:v>Annual insurance ÷ 12</x:v>
      </x:c>
    </x:row>
    <x:row r="25">
      <x:c r="A25" s="10" t="str">
        <x:v>Estimated total housing payment</x:v>
      </x:c>
      <x:c r="B25" s="54" t="n">
        <x:f>SUM(B22:B24,B14,B15)</x:f>
        <x:v>2541.014274002836</x:v>
      </x:c>
      <x:c r="C25" s="29" t="str">
        <x:v>P&amp;I + taxes + insurance + HOA + other</x:v>
      </x:c>
    </x:row>
    <x:row r="26">
      <x:c r="A26" s="10" t="str">
        <x:v>Front-end DTI</x:v>
      </x:c>
      <x:c r="B26" s="55" t="n">
        <x:f>IF(B6&gt;0,B25/(B6/12),0)</x:f>
        <x:v>0.3388019032003781</x:v>
      </x:c>
      <x:c r="C26" s="29" t="str">
        <x:v>Housing payment ÷ gross monthly income</x:v>
      </x:c>
    </x:row>
    <x:row r="27">
      <x:c r="A27" s="10" t="str">
        <x:v>Back-end DTI</x:v>
      </x:c>
      <x:c r="B27" s="55" t="n">
        <x:f>IF(B6&gt;0,(B25+B7)/(B6/12),0)</x:f>
        <x:v>0.4254685698670448</x:v>
      </x:c>
      <x:c r="C27" s="29" t="str">
        <x:v>(Housing + recurring debt) ÷ gross monthly income</x:v>
      </x:c>
    </x:row>
    <x:row r="28">
      <x:c r="A28" s="10" t="str">
        <x:v>Illustrative max housing payment</x:v>
      </x:c>
      <x:c r="B28" s="54" t="n">
        <x:f>MAX(MIN((B6/12)*B16,(B6/12)*B17-B7),0)</x:f>
        <x:v>2050</x:v>
      </x:c>
      <x:c r="C28" s="29" t="str">
        <x:v>Lower of front-end and back-end DTI limits</x:v>
      </x:c>
    </x:row>
    <x:row r="29">
      <x:c r="A29" s="10" t="str">
        <x:v>Illustrative max loan amount</x:v>
      </x:c>
      <x:c r="B29" s="54" t="n">
        <x:f>MAX(IF(OR(B10&lt;=0,B11&lt;=0),0,PV(B10/12,B11*12,-MAX(B28-B23-B24-B14-B15,0))),0)</x:f>
        <x:v>237316.22930560933</x:v>
      </x:c>
      <x:c r="C29" s="29" t="str">
        <x:v>Loan supported by max P&amp;I after housing costs</x:v>
      </x:c>
    </x:row>
    <x:row r="30">
      <x:c r="A30" s="10" t="str">
        <x:v>Illustrative max home price</x:v>
      </x:c>
      <x:c r="B30" s="54" t="n">
        <x:f>B29+B9</x:f>
        <x:v>272316.22930560936</x:v>
      </x:c>
      <x:c r="C30" s="29" t="str">
        <x:v>Max loan plus entered down payment</x:v>
      </x:c>
    </x:row>
    <x:row r="32">
      <x:c r="A32" s="15" t="str">
        <x:v>HOW TO READ THIS</x:v>
      </x:c>
      <x:c r="B32" s="15"/>
      <x:c r="C32" s="15"/>
      <x:c r="D32" s="15"/>
      <x:c r="E32" s="15"/>
      <x:c r="F32" s="15"/>
    </x:row>
    <x:row r="33" ht="22" customHeight="1">
      <x:c r="A33" s="58" t="str">
        <x:v>The affordability figure is an illustrative estimate based on the income, debts, housing costs, interest rate, term, down payment, and DTI assumptions entered above. It is not a loan approval, prequalification, or promise of borrowing power. Actual lender calculations can differ materially.</x:v>
      </x:c>
      <x:c r="B33" s="58"/>
      <x:c r="C33" s="58"/>
      <x:c r="D33" s="58"/>
      <x:c r="E33" s="58"/>
      <x:c r="F33" s="58"/>
    </x:row>
    <x:row r="34" ht="22" customHeight="1">
      <x:c r="A34" s="58"/>
      <x:c r="B34" s="58"/>
      <x:c r="C34" s="58"/>
      <x:c r="D34" s="58"/>
      <x:c r="E34" s="58"/>
      <x:c r="F34" s="58"/>
    </x:row>
    <x:row r="35" ht="22" customHeight="1">
      <x:c r="A35" s="58"/>
      <x:c r="B35" s="58"/>
      <x:c r="C35" s="58"/>
      <x:c r="D35" s="58"/>
      <x:c r="E35" s="58"/>
      <x:c r="F35" s="58"/>
    </x:row>
    <x:row r="37" ht="20" customHeight="1">
      <x:c r="A37" s="62" t="str">
        <x:v>Disclaimer: This tool is for educational and informational purposes only and does not constitute mortgage, financial, investment, legal, tax, real estate, or professional advice. Results are estimates and may not include mortgage insurance, loan fees, closing costs, changing taxes or insurance, lender overlays, credit requirements, reserves, or program-specific underwriting. Consult an appropriately licensed mortgage professional for your circumstances.</x:v>
      </x:c>
      <x:c r="B37" s="62"/>
      <x:c r="C37" s="62"/>
      <x:c r="D37" s="62"/>
      <x:c r="E37" s="62"/>
      <x:c r="F37" s="62"/>
    </x:row>
    <x:row r="38" ht="20" customHeight="1">
      <x:c r="A38" s="62"/>
      <x:c r="B38" s="62"/>
      <x:c r="C38" s="62"/>
      <x:c r="D38" s="62"/>
      <x:c r="E38" s="62"/>
      <x:c r="F38" s="62"/>
    </x:row>
    <x:row r="39" ht="20" customHeight="1">
      <x:c r="A39" s="62"/>
      <x:c r="B39" s="62"/>
      <x:c r="C39" s="62"/>
      <x:c r="D39" s="62"/>
      <x:c r="E39" s="62"/>
      <x:c r="F39" s="62"/>
    </x:row>
    <x:row r="40" ht="20" customHeight="1">
      <x:c r="A40" s="62"/>
      <x:c r="B40" s="62"/>
      <x:c r="C40" s="62"/>
      <x:c r="D40" s="62"/>
      <x:c r="E40" s="62"/>
      <x:c r="F40" s="62"/>
    </x:row>
  </x:sheetData>
  <x:mergeCells>
    <x:mergeCell ref="A1:F2"/>
    <x:mergeCell ref="A3:F3"/>
    <x:mergeCell ref="A5:F5"/>
    <x:mergeCell ref="A19:F19"/>
    <x:mergeCell ref="A32:F32"/>
    <x:mergeCell ref="A33:F35"/>
    <x:mergeCell ref="A37:F40"/>
  </x:mergeCells>
  <x:pageMargins left="0.7" right="0.7" top="0.75" bottom="0.75" header="0.3" footer="0.3"/>
</x:worksheet>
</file>

<file path=xl/worksheets/sheet2.xml><?xml version="1.0" encoding="utf-8"?>
<x:worksheet xmlns:x="http://schemas.openxmlformats.org/spreadsheetml/2006/main">
  <x:sheetFormatPr defaultRowHeight="15"/>
  <x:cols>
    <x:col min="1" max="1" width="24" hidden="0" customWidth="1"/>
    <x:col min="2" max="2" width="35" hidden="0" customWidth="1"/>
    <x:col min="3" max="3" width="45" hidden="0" customWidth="1"/>
    <x:col min="4" max="4" width="3" hidden="0" customWidth="1"/>
    <x:col min="5" max="5" width="3" hidden="0" customWidth="1"/>
    <x:col min="6" max="6" width="3" hidden="0" customWidth="1"/>
  </x:cols>
  <x:sheetData>
    <x:row r="1" ht="28" customHeight="1">
      <x:c r="A1" s="66" t="str">
        <x:v>REAL ESTATE WITH HER | HOW TO USE THE TOOL</x:v>
      </x:c>
      <x:c r="B1" s="66"/>
      <x:c r="C1" s="66"/>
      <x:c r="D1" s="66"/>
      <x:c r="E1" s="66"/>
      <x:c r="F1" s="66"/>
    </x:row>
    <x:row r="2" ht="28" customHeight="1">
      <x:c r="A2" s="66"/>
      <x:c r="B2" s="66"/>
      <x:c r="C2" s="66"/>
      <x:c r="D2" s="66"/>
      <x:c r="E2" s="66"/>
      <x:c r="F2" s="66"/>
    </x:row>
    <x:row r="3" ht="25" customHeight="1">
      <x:c r="A3" s="11" t="str">
        <x:v>Use the Mortgage Calculator tab to test a home price and see how the estimated monthly payment and debt-to-income ratios change. Only edit the green input cells with blue numbers; formula cells calculate automatically.</x:v>
      </x:c>
      <x:c r="B3" s="11"/>
      <x:c r="C3" s="11"/>
      <x:c r="D3" s="11"/>
      <x:c r="E3" s="11"/>
      <x:c r="F3" s="11"/>
    </x:row>
    <x:row r="4" ht="25" customHeight="1">
      <x:c r="A4" s="11"/>
      <x:c r="B4" s="11"/>
      <x:c r="C4" s="11"/>
      <x:c r="D4" s="11"/>
      <x:c r="E4" s="11"/>
      <x:c r="F4" s="11"/>
    </x:row>
    <x:row r="6">
      <x:c r="A6" s="15" t="str">
        <x:v>QUICK START</x:v>
      </x:c>
      <x:c r="B6" s="15"/>
      <x:c r="C6" s="15"/>
      <x:c r="D6" s="15"/>
      <x:c r="E6" s="15"/>
      <x:c r="F6" s="15"/>
    </x:row>
    <x:row r="7" ht="38" customHeight="1">
      <x:c r="A7" s="69" t="str">
        <x:v>1</x:v>
      </x:c>
      <x:c r="B7" s="73" t="str">
        <x:v>Enter your gross annual household income.</x:v>
      </x:c>
      <x:c r="C7" s="11" t="str">
        <x:v>Use income before taxes. Only include income you reasonably expect a lender to consider.</x:v>
      </x:c>
    </x:row>
    <x:row r="8" ht="38" customHeight="1">
      <x:c r="A8" s="69" t="str">
        <x:v>2</x:v>
      </x:c>
      <x:c r="B8" s="73" t="str">
        <x:v>Enter recurring monthly debt payments.</x:v>
      </x:c>
      <x:c r="C8" s="11" t="str">
        <x:v>Examples can include auto loans, student loans, credit-card minimums, and other recurring obligations.</x:v>
      </x:c>
    </x:row>
    <x:row r="9" ht="38" customHeight="1">
      <x:c r="A9" s="69" t="str">
        <x:v>3</x:v>
      </x:c>
      <x:c r="B9" s="73" t="str">
        <x:v>Enter a home price and down payment.</x:v>
      </x:c>
      <x:c r="C9" s="11" t="str">
        <x:v>The tool calculates the estimated loan amount from these two figures.</x:v>
      </x:c>
    </x:row>
    <x:row r="10" ht="38" customHeight="1">
      <x:c r="A10" s="69" t="str">
        <x:v>4</x:v>
      </x:c>
      <x:c r="B10" s="73" t="str">
        <x:v>Enter the interest rate and loan term.</x:v>
      </x:c>
      <x:c r="C10" s="11" t="str">
        <x:v>Use a current quote or a rate you want to test. Rates can change.</x:v>
      </x:c>
    </x:row>
    <x:row r="11" ht="38" customHeight="1">
      <x:c r="A11" s="69" t="str">
        <x:v>5</x:v>
      </x:c>
      <x:c r="B11" s="73" t="str">
        <x:v>Add taxes, insurance, HOA, and other housing costs.</x:v>
      </x:c>
      <x:c r="C11" s="11" t="str">
        <x:v>These costs can materially change affordability even when the home price stays the same.</x:v>
      </x:c>
    </x:row>
    <x:row r="12" ht="38" customHeight="1">
      <x:c r="A12" s="69" t="str">
        <x:v>6</x:v>
      </x:c>
      <x:c r="B12" s="73" t="str">
        <x:v>Review the results.</x:v>
      </x:c>
      <x:c r="C12" s="11" t="str">
        <x:v>Compare the estimated housing payment and DTI ratios with the illustrative affordability output.</x:v>
      </x:c>
    </x:row>
    <x:row r="14">
      <x:c r="A14" s="44" t="str">
        <x:v>WHAT THE RESULTS MEAN</x:v>
      </x:c>
      <x:c r="B14" s="44"/>
      <x:c r="C14" s="44"/>
      <x:c r="D14" s="44"/>
      <x:c r="E14" s="44"/>
      <x:c r="F14" s="44"/>
    </x:row>
    <x:row r="15" ht="35" customHeight="1">
      <x:c r="A15" s="76" t="str">
        <x:v>Estimated loan amount</x:v>
      </x:c>
      <x:c r="B15" s="11" t="str">
        <x:v>Target home price minus your entered down payment.</x:v>
      </x:c>
    </x:row>
    <x:row r="16" ht="35" customHeight="1">
      <x:c r="A16" s="76" t="str">
        <x:v>Principal &amp; interest</x:v>
      </x:c>
      <x:c r="B16" s="11" t="str">
        <x:v>Estimated monthly payment on the mortgage balance using the entered rate and term.</x:v>
      </x:c>
    </x:row>
    <x:row r="17" ht="35" customHeight="1">
      <x:c r="A17" s="76" t="str">
        <x:v>Total housing payment</x:v>
      </x:c>
      <x:c r="B17" s="11" t="str">
        <x:v>P&amp;I plus entered taxes, insurance, HOA, and other monthly housing costs.</x:v>
      </x:c>
    </x:row>
    <x:row r="18" ht="35" customHeight="1">
      <x:c r="A18" s="76" t="str">
        <x:v>Front-end DTI</x:v>
      </x:c>
      <x:c r="B18" s="11" t="str">
        <x:v>Estimated housing payment divided by gross monthly household income.</x:v>
      </x:c>
    </x:row>
    <x:row r="19" ht="35" customHeight="1">
      <x:c r="A19" s="76" t="str">
        <x:v>Back-end DTI</x:v>
      </x:c>
      <x:c r="B19" s="11" t="str">
        <x:v>Estimated housing payment plus recurring monthly debts divided by gross monthly household income.</x:v>
      </x:c>
    </x:row>
    <x:row r="20" ht="35" customHeight="1">
      <x:c r="A20" s="76" t="str">
        <x:v>Illustrative max home price</x:v>
      </x:c>
      <x:c r="B20" s="11" t="str">
        <x:v>A scenario estimate based on the DTI assumptions entered. It is not a lender approval or guaranteed borrowing limit.</x:v>
      </x:c>
    </x:row>
    <x:row r="22">
      <x:c r="A22" s="15" t="str">
        <x:v>IMPORTANT LIMITATIONS</x:v>
      </x:c>
      <x:c r="B22" s="15"/>
      <x:c r="C22" s="15"/>
      <x:c r="D22" s="15"/>
      <x:c r="E22" s="15"/>
      <x:c r="F22" s="15"/>
    </x:row>
    <x:row r="23" ht="22" customHeight="1">
      <x:c r="A23" s="58" t="str">
        <x:v>This workbook intentionally keeps the math simple. It does not determine eligibility for a specific mortgage program and does not evaluate credit score, employment history, income documentation, mortgage insurance, lender fees, reserves, closing costs, points, interest-rate changes, property-specific insurance requirements, or every underwriting rule. DTI limits also vary by lender, loan program, borrower profile, and other factors. Treat the output as an educational planning estimate.</x:v>
      </x:c>
      <x:c r="B23" s="58"/>
      <x:c r="C23" s="58"/>
      <x:c r="D23" s="58"/>
      <x:c r="E23" s="58"/>
      <x:c r="F23" s="58"/>
    </x:row>
    <x:row r="24" ht="22" customHeight="1">
      <x:c r="A24" s="58"/>
      <x:c r="B24" s="58"/>
      <x:c r="C24" s="58"/>
      <x:c r="D24" s="58"/>
      <x:c r="E24" s="58"/>
      <x:c r="F24" s="58"/>
    </x:row>
    <x:row r="25" ht="22" customHeight="1">
      <x:c r="A25" s="58"/>
      <x:c r="B25" s="58"/>
      <x:c r="C25" s="58"/>
      <x:c r="D25" s="58"/>
      <x:c r="E25" s="58"/>
      <x:c r="F25" s="58"/>
    </x:row>
    <x:row r="26" ht="22" customHeight="1">
      <x:c r="A26" s="58"/>
      <x:c r="B26" s="58"/>
      <x:c r="C26" s="58"/>
      <x:c r="D26" s="58"/>
      <x:c r="E26" s="58"/>
      <x:c r="F26" s="58"/>
    </x:row>
    <x:row r="27" ht="22" customHeight="1">
      <x:c r="A27" s="58"/>
      <x:c r="B27" s="58"/>
      <x:c r="C27" s="58"/>
      <x:c r="D27" s="58"/>
      <x:c r="E27" s="58"/>
      <x:c r="F27" s="58"/>
    </x:row>
    <x:row r="29" ht="20" customHeight="1">
      <x:c r="A29" s="62" t="str">
        <x:v>Disclaimer: The information and calculations in this workbook are for educational and informational purposes only and do not constitute mortgage, financial, investment, legal, tax, real estate, or professional advice. Real Estate With Her does not provide personalized mortgage advice or guarantee any result. Consult appropriately licensed professionals before making financial or real estate decisions.</x:v>
      </x:c>
      <x:c r="B29" s="62"/>
      <x:c r="C29" s="62"/>
      <x:c r="D29" s="62"/>
      <x:c r="E29" s="62"/>
      <x:c r="F29" s="62"/>
    </x:row>
    <x:row r="30" ht="20" customHeight="1">
      <x:c r="A30" s="62"/>
      <x:c r="B30" s="62"/>
      <x:c r="C30" s="62"/>
      <x:c r="D30" s="62"/>
      <x:c r="E30" s="62"/>
      <x:c r="F30" s="62"/>
    </x:row>
    <x:row r="31" ht="20" customHeight="1">
      <x:c r="A31" s="62"/>
      <x:c r="B31" s="62"/>
      <x:c r="C31" s="62"/>
      <x:c r="D31" s="62"/>
      <x:c r="E31" s="62"/>
      <x:c r="F31" s="62"/>
    </x:row>
    <x:row r="32" ht="20" customHeight="1">
      <x:c r="A32" s="62"/>
      <x:c r="B32" s="62"/>
      <x:c r="C32" s="62"/>
      <x:c r="D32" s="62"/>
      <x:c r="E32" s="62"/>
      <x:c r="F32" s="62"/>
    </x:row>
  </x:sheetData>
  <x:mergeCells>
    <x:mergeCell ref="A1:F2"/>
    <x:mergeCell ref="A3:F4"/>
    <x:mergeCell ref="A6:F6"/>
    <x:mergeCell ref="A14:F14"/>
    <x:mergeCell ref="A22:F22"/>
    <x:mergeCell ref="A23:F27"/>
    <x:mergeCell ref="A29:F32"/>
  </x:mergeCells>
  <x:pageMargins left="0.7" right="0.7" top="0.75" bottom="0.75" header="0.3" footer="0.3"/>
</x:worksheet>
</file>